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9320" windowHeight="124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<sst xmlns="http://schemas.openxmlformats.org/spreadsheetml/2006/main" count="28" uniqueCount="23">
  <si>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</si>
  <si>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</si>
  <si>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</si>
  <si>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</si>
  <si>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</si>
  <si>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</si>
  <si>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</si>
  <si>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</si>
  <si>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</si>
  <si>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</si>
  <si>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</si>
  <si>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</si>
  <si>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</si>
  <si>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</si>
  <si>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</si>
  <si>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</si>
  <si>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</si>
  <si>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</si>
  <si>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</si>
  <si>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</si>
  <si>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</si>
  <si>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</si>
  <si>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LISTOPAD </t>
    </r>
    <r>
      <rPr>
        <i/>
        <sz val="10"/>
        <color indexed="12"/>
        <rFont val="Arial"/>
        <family val="2"/>
      </rPr>
      <t>2011</t>
    </r>
    <r>
      <rPr>
        <sz val="10"/>
        <rFont val="Arial"/>
        <family val="2"/>
      </rPr>
      <t>/2012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</si>
</sst>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medium"/>
      <top style="hair"/>
      <bottom/>
    </border>
    <border>
      <left style="medium"/>
      <right style="medium"/>
      <top/>
      <bottom style="double"/>
    </border>
    <border>
      <left style="hair"/>
      <right style="medium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4" borderId="16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6" fillId="4" borderId="17" xfId="0" applyFont="1" applyFill="1" applyBorder="1" applyAlignment="1">
      <alignment/>
    </xf>
    <xf numFmtId="2" fontId="7" fillId="4" borderId="17" xfId="0" applyNumberFormat="1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4" borderId="17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2" fontId="3" fillId="24" borderId="17" xfId="0" applyNumberFormat="1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right" vertical="center"/>
    </xf>
    <xf numFmtId="2" fontId="7" fillId="4" borderId="20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13" fillId="24" borderId="23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2" fontId="7" fillId="24" borderId="25" xfId="0" applyNumberFormat="1" applyFont="1" applyFill="1" applyBorder="1" applyAlignment="1">
      <alignment/>
    </xf>
    <xf numFmtId="2" fontId="7" fillId="4" borderId="26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2" fillId="24" borderId="0" xfId="0" applyFont="1" applyFill="1" applyAlignment="1">
      <alignment/>
    </xf>
    <xf numFmtId="0" fontId="4" fillId="4" borderId="17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13" fillId="4" borderId="17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162175" cy="838200"/>
    <xdr:sp>
      <xdr:nvSpPr>
        <xdr:cNvPr id="2" name="TextBox 2"/>
        <xdr:cNvSpPr txBox="1">
          <a:spLocks noChangeArrowheads="1"/>
        </xdr:cNvSpPr>
      </xdr:nvSpPr>
      <xdr:spPr>
        <a:xfrm>
          <a:off x="2105025" y="0"/>
          <a:ext cx="21621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AGENCIJA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ZA CIVILNO ZRAKOPLOVSTVO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Sektor aerodroma i zaštite zračnog prometa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ODJEL AERODROMA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Tel: (+385 1) 2369 300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3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24625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38</xdr:row>
      <xdr:rowOff>0</xdr:rowOff>
    </xdr:from>
    <xdr:ext cx="190500" cy="257175"/>
    <xdr:sp fLocksText="0">
      <xdr:nvSpPr>
        <xdr:cNvPr id="4" name="TextBox 6"/>
        <xdr:cNvSpPr txBox="1">
          <a:spLocks noChangeArrowheads="1"/>
        </xdr:cNvSpPr>
      </xdr:nvSpPr>
      <xdr:spPr>
        <a:xfrm>
          <a:off x="2105025" y="6524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504825</xdr:colOff>
      <xdr:row>43</xdr:row>
      <xdr:rowOff>133350</xdr:rowOff>
    </xdr:to>
    <xdr:pic>
      <xdr:nvPicPr>
        <xdr:cNvPr id="5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39</xdr:row>
      <xdr:rowOff>0</xdr:rowOff>
    </xdr:from>
    <xdr:ext cx="2162175" cy="838200"/>
    <xdr:sp>
      <xdr:nvSpPr>
        <xdr:cNvPr id="6" name="TextBox 6"/>
        <xdr:cNvSpPr txBox="1">
          <a:spLocks noChangeArrowheads="1"/>
        </xdr:cNvSpPr>
      </xdr:nvSpPr>
      <xdr:spPr>
        <a:xfrm>
          <a:off x="2105025" y="6686550"/>
          <a:ext cx="21621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AGENCIJA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ZA CIVILNO ZRAKOPLOVSTVO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Sektor aerodroma i zaštite zračnog prometa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ODJEL AERODROMA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Tel: (+385 1) 2369 300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7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00" cy="257175"/>
    <xdr:sp fLocksText="0">
      <xdr:nvSpPr>
        <xdr:cNvPr id="8" name="TextBox 8"/>
        <xdr:cNvSpPr txBox="1">
          <a:spLocks noChangeArrowheads="1"/>
        </xdr:cNvSpPr>
      </xdr:nvSpPr>
      <xdr:spPr>
        <a:xfrm>
          <a:off x="2105025" y="6200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9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1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75</xdr:row>
      <xdr:rowOff>0</xdr:rowOff>
    </xdr:from>
    <xdr:ext cx="190500" cy="257175"/>
    <xdr:sp fLocksText="0">
      <xdr:nvSpPr>
        <xdr:cNvPr id="10" name="TextBox 10"/>
        <xdr:cNvSpPr txBox="1">
          <a:spLocks noChangeArrowheads="1"/>
        </xdr:cNvSpPr>
      </xdr:nvSpPr>
      <xdr:spPr>
        <a:xfrm>
          <a:off x="0" y="12515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tabSelected="1" zoomScale="150" zoomScaleNormal="150" zoomScalePageLayoutView="0" workbookViewId="0" topLeftCell="A33">
      <selection activeCell="I38" sqref="I38"/>
    </sheetView>
  </sheetViews>
  <sheetFormatPr defaultColWidth="9.140625" defaultRowHeight="12.75"/>
  <cols>
    <col min="1" max="1" width="14.140625" style="0" customWidth="1"/>
    <col min="2" max="3" width="8.7109375" style="0" customWidth="1"/>
    <col min="4" max="4" width="7.28125" style="0" customWidth="1"/>
    <col min="5" max="6" width="8.7109375" style="0" customWidth="1"/>
    <col min="7" max="7" width="7.28125" style="0" customWidth="1"/>
    <col min="8" max="9" width="8.7109375" style="0" customWidth="1"/>
    <col min="10" max="10" width="7.28125" style="0" customWidth="1"/>
    <col min="11" max="12" width="8.7109375" style="0" customWidth="1"/>
    <col min="13" max="13" width="7.28125" style="0" customWidth="1"/>
    <col min="14" max="15" width="8.7109375" style="0" customWidth="1"/>
    <col min="16" max="16" width="7.28125" style="0" customWidth="1"/>
  </cols>
  <sheetData>
    <row r="2" spans="11:26" ht="12.75"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1:26" ht="12.75">
      <c r="K3" s="17" t="s">
        <v>16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16" ht="12.75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12.75">
      <c r="A9" s="63" t="s">
        <v>22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ht="13.5" thickBot="1"/>
    <row r="12" spans="1:16" ht="25.5" customHeight="1">
      <c r="A12" s="9" t="s">
        <v>1</v>
      </c>
      <c r="B12" s="59" t="s">
        <v>3</v>
      </c>
      <c r="C12" s="60"/>
      <c r="D12" s="61"/>
      <c r="E12" s="59" t="s">
        <v>14</v>
      </c>
      <c r="F12" s="60"/>
      <c r="G12" s="61"/>
      <c r="H12" s="59" t="s">
        <v>15</v>
      </c>
      <c r="I12" s="60"/>
      <c r="J12" s="61"/>
      <c r="K12" s="59" t="s">
        <v>17</v>
      </c>
      <c r="L12" s="60"/>
      <c r="M12" s="61"/>
      <c r="N12" s="65" t="s">
        <v>18</v>
      </c>
      <c r="O12" s="60"/>
      <c r="P12" s="61"/>
    </row>
    <row r="13" spans="1:16" ht="12.75">
      <c r="A13" s="74"/>
      <c r="B13" s="68">
        <v>2011</v>
      </c>
      <c r="C13" s="66">
        <v>2012</v>
      </c>
      <c r="D13" s="70" t="s">
        <v>6</v>
      </c>
      <c r="E13" s="68">
        <v>2011</v>
      </c>
      <c r="F13" s="66">
        <v>2012</v>
      </c>
      <c r="G13" s="72" t="s">
        <v>6</v>
      </c>
      <c r="H13" s="68">
        <v>2011</v>
      </c>
      <c r="I13" s="66">
        <v>2012</v>
      </c>
      <c r="J13" s="70" t="s">
        <v>6</v>
      </c>
      <c r="K13" s="68">
        <v>2011</v>
      </c>
      <c r="L13" s="66">
        <v>2012</v>
      </c>
      <c r="M13" s="72" t="s">
        <v>6</v>
      </c>
      <c r="N13" s="68">
        <v>2011</v>
      </c>
      <c r="O13" s="66">
        <v>2012</v>
      </c>
      <c r="P13" s="70" t="s">
        <v>6</v>
      </c>
    </row>
    <row r="14" spans="1:16" ht="13.5" thickBot="1">
      <c r="A14" s="75"/>
      <c r="B14" s="69"/>
      <c r="C14" s="67"/>
      <c r="D14" s="76"/>
      <c r="E14" s="69"/>
      <c r="F14" s="67"/>
      <c r="G14" s="73"/>
      <c r="H14" s="69"/>
      <c r="I14" s="67"/>
      <c r="J14" s="71"/>
      <c r="K14" s="69"/>
      <c r="L14" s="67"/>
      <c r="M14" s="73"/>
      <c r="N14" s="69"/>
      <c r="O14" s="67"/>
      <c r="P14" s="71"/>
    </row>
    <row r="15" spans="1:16" ht="13.5" thickTop="1">
      <c r="A15" s="10" t="s">
        <v>7</v>
      </c>
      <c r="B15" s="55">
        <v>3732</v>
      </c>
      <c r="C15" s="18">
        <v>3358</v>
      </c>
      <c r="D15" s="46">
        <f>((C15-B15)/B15)*100</f>
        <v>-10.021436227224008</v>
      </c>
      <c r="E15" s="55">
        <v>208384</v>
      </c>
      <c r="F15" s="18">
        <v>213830</v>
      </c>
      <c r="G15" s="46">
        <f>((F15-E15)/E15)*100</f>
        <v>2.6134444103194103</v>
      </c>
      <c r="H15" s="55">
        <v>185</v>
      </c>
      <c r="I15" s="18">
        <v>106</v>
      </c>
      <c r="J15" s="47">
        <f>((I15-H15)/H15)*100</f>
        <v>-42.7027027027027</v>
      </c>
      <c r="K15" s="55">
        <v>653274</v>
      </c>
      <c r="L15" s="18">
        <v>490478</v>
      </c>
      <c r="M15" s="47">
        <f>((L15-K15)/K15)*100</f>
        <v>-24.920018246555045</v>
      </c>
      <c r="N15" s="55">
        <v>120870</v>
      </c>
      <c r="O15" s="20">
        <v>119085</v>
      </c>
      <c r="P15" s="47">
        <f>((O15-N15)/N15)*100</f>
        <v>-1.4767932489451476</v>
      </c>
    </row>
    <row r="16" spans="1:16" ht="12.75">
      <c r="A16" s="11"/>
      <c r="B16" s="56"/>
      <c r="C16" s="21"/>
      <c r="D16" s="22"/>
      <c r="E16" s="56"/>
      <c r="F16" s="21"/>
      <c r="G16" s="22"/>
      <c r="H16" s="56"/>
      <c r="I16" s="21"/>
      <c r="J16" s="48"/>
      <c r="K16" s="56"/>
      <c r="L16" s="21"/>
      <c r="M16" s="48"/>
      <c r="N16" s="57"/>
      <c r="O16" s="23"/>
      <c r="P16" s="48"/>
    </row>
    <row r="17" spans="1:16" ht="12.75">
      <c r="A17" s="12" t="s">
        <v>8</v>
      </c>
      <c r="B17" s="55">
        <v>1400</v>
      </c>
      <c r="C17" s="18">
        <v>1130</v>
      </c>
      <c r="D17" s="46">
        <f>((C17-B17)/B17)*100</f>
        <v>-19.28571428571429</v>
      </c>
      <c r="E17" s="55">
        <v>92698</v>
      </c>
      <c r="F17" s="18">
        <v>83965</v>
      </c>
      <c r="G17" s="46">
        <f>((F17-E17)/E17)*100</f>
        <v>-9.420915230102052</v>
      </c>
      <c r="H17" s="55">
        <v>1742</v>
      </c>
      <c r="I17" s="18">
        <v>1603</v>
      </c>
      <c r="J17" s="47">
        <f>((I17-H17)/H17)*100</f>
        <v>-7.979334098737084</v>
      </c>
      <c r="K17" s="55">
        <v>57266</v>
      </c>
      <c r="L17" s="18">
        <v>46302</v>
      </c>
      <c r="M17" s="47">
        <f>((L17-K17)/K17)*100</f>
        <v>-19.145740928299514</v>
      </c>
      <c r="N17" s="55">
        <v>231</v>
      </c>
      <c r="O17" s="20">
        <v>259</v>
      </c>
      <c r="P17" s="47">
        <f>((O17-N17)/N17)*100</f>
        <v>12.121212121212121</v>
      </c>
    </row>
    <row r="18" spans="1:16" ht="12.75">
      <c r="A18" s="11"/>
      <c r="B18" s="56"/>
      <c r="C18" s="21"/>
      <c r="D18" s="22"/>
      <c r="E18" s="56"/>
      <c r="F18" s="21"/>
      <c r="G18" s="22"/>
      <c r="H18" s="56"/>
      <c r="I18" s="21"/>
      <c r="J18" s="48"/>
      <c r="K18" s="56"/>
      <c r="L18" s="21"/>
      <c r="M18" s="48"/>
      <c r="N18" s="51"/>
      <c r="O18" s="23"/>
      <c r="P18" s="48"/>
    </row>
    <row r="19" spans="1:16" ht="12.75">
      <c r="A19" s="12" t="s">
        <v>9</v>
      </c>
      <c r="B19" s="55">
        <v>1282</v>
      </c>
      <c r="C19" s="18">
        <v>1379</v>
      </c>
      <c r="D19" s="46">
        <f>((C19-B19)/B19)*100</f>
        <v>7.566302652106084</v>
      </c>
      <c r="E19" s="55">
        <v>107546</v>
      </c>
      <c r="F19" s="18">
        <v>132950</v>
      </c>
      <c r="G19" s="46">
        <f>((F19-E19)/E19)*100</f>
        <v>23.621520093727337</v>
      </c>
      <c r="H19" s="55">
        <v>1583</v>
      </c>
      <c r="I19" s="18">
        <v>1512</v>
      </c>
      <c r="J19" s="47">
        <f>((I19-H19)/H19)*100</f>
        <v>-4.485154769425142</v>
      </c>
      <c r="K19" s="55">
        <v>38392</v>
      </c>
      <c r="L19" s="18">
        <v>40153</v>
      </c>
      <c r="M19" s="47">
        <f>((L19-K19)/K19)*100</f>
        <v>4.586893102729736</v>
      </c>
      <c r="N19" s="52"/>
      <c r="O19" s="26"/>
      <c r="P19" s="47"/>
    </row>
    <row r="20" spans="1:16" ht="12.75">
      <c r="A20" s="11"/>
      <c r="B20" s="56"/>
      <c r="C20" s="21"/>
      <c r="D20" s="22"/>
      <c r="E20" s="56"/>
      <c r="F20" s="21"/>
      <c r="G20" s="22"/>
      <c r="H20" s="56"/>
      <c r="I20" s="21"/>
      <c r="J20" s="48"/>
      <c r="K20" s="56"/>
      <c r="L20" s="21"/>
      <c r="M20" s="48"/>
      <c r="N20" s="53"/>
      <c r="O20" s="27"/>
      <c r="P20" s="48"/>
    </row>
    <row r="21" spans="1:16" ht="12.75">
      <c r="A21" s="12" t="s">
        <v>10</v>
      </c>
      <c r="B21" s="55">
        <v>475</v>
      </c>
      <c r="C21" s="18">
        <v>493</v>
      </c>
      <c r="D21" s="46">
        <f>((C21-B21)/B21)*100</f>
        <v>3.7894736842105265</v>
      </c>
      <c r="E21" s="55">
        <v>15415</v>
      </c>
      <c r="F21" s="18">
        <v>15332</v>
      </c>
      <c r="G21" s="46">
        <f>((F21-E21)/E21)*100</f>
        <v>-0.5384365877392151</v>
      </c>
      <c r="H21" s="55">
        <v>573</v>
      </c>
      <c r="I21" s="18">
        <v>777</v>
      </c>
      <c r="J21" s="47">
        <f>((I21-H21)/H21)*100</f>
        <v>35.602094240837694</v>
      </c>
      <c r="K21" s="55">
        <v>540</v>
      </c>
      <c r="L21" s="18">
        <v>518</v>
      </c>
      <c r="M21" s="47">
        <f>((L21-K21)/K21)*100</f>
        <v>-4.074074074074074</v>
      </c>
      <c r="N21" s="49"/>
      <c r="O21" s="18">
        <v>9</v>
      </c>
      <c r="P21" s="47"/>
    </row>
    <row r="22" spans="1:16" ht="12.75">
      <c r="A22" s="11"/>
      <c r="B22" s="56"/>
      <c r="C22" s="21"/>
      <c r="D22" s="22"/>
      <c r="E22" s="56"/>
      <c r="F22" s="21"/>
      <c r="G22" s="22"/>
      <c r="H22" s="56"/>
      <c r="I22" s="21"/>
      <c r="J22" s="48"/>
      <c r="K22" s="56"/>
      <c r="L22" s="21"/>
      <c r="M22" s="48"/>
      <c r="N22" s="54"/>
      <c r="O22" s="28"/>
      <c r="P22" s="48"/>
    </row>
    <row r="23" spans="1:16" ht="12.75">
      <c r="A23" s="12" t="s">
        <v>11</v>
      </c>
      <c r="B23" s="55">
        <v>554</v>
      </c>
      <c r="C23" s="18">
        <v>591</v>
      </c>
      <c r="D23" s="46">
        <f>((C23-B23)/B23)*100</f>
        <v>6.678700361010831</v>
      </c>
      <c r="E23" s="55">
        <v>26587</v>
      </c>
      <c r="F23" s="18">
        <v>30837</v>
      </c>
      <c r="G23" s="46">
        <f>((F23-E23)/E23)*100</f>
        <v>15.985255952157068</v>
      </c>
      <c r="H23" s="55">
        <v>1327</v>
      </c>
      <c r="I23" s="18">
        <v>1249</v>
      </c>
      <c r="J23" s="47">
        <f>((I23-H23)/H23)*100</f>
        <v>-5.87792012057272</v>
      </c>
      <c r="K23" s="55">
        <v>30</v>
      </c>
      <c r="L23" s="18">
        <v>50</v>
      </c>
      <c r="M23" s="47">
        <f>((L23-K23)/K23)*100</f>
        <v>66.66666666666666</v>
      </c>
      <c r="N23" s="55"/>
      <c r="O23" s="18">
        <v>2</v>
      </c>
      <c r="P23" s="47" t="e">
        <f>((O23-N23)/N23)*100</f>
        <v>#DIV/0!</v>
      </c>
    </row>
    <row r="24" spans="1:16" ht="12.75">
      <c r="A24" s="11"/>
      <c r="B24" s="56"/>
      <c r="C24" s="21"/>
      <c r="D24" s="22"/>
      <c r="E24" s="56"/>
      <c r="F24" s="21"/>
      <c r="G24" s="22"/>
      <c r="H24" s="56"/>
      <c r="I24" s="21"/>
      <c r="J24" s="29"/>
      <c r="K24" s="21"/>
      <c r="L24" s="21"/>
      <c r="M24" s="22"/>
      <c r="N24" s="53"/>
      <c r="O24" s="27"/>
      <c r="P24" s="23"/>
    </row>
    <row r="25" spans="1:16" ht="12.75">
      <c r="A25" s="12" t="s">
        <v>12</v>
      </c>
      <c r="B25" s="55">
        <v>116</v>
      </c>
      <c r="C25" s="18">
        <v>311</v>
      </c>
      <c r="D25" s="46">
        <f>((C25-B25)/B25)*100</f>
        <v>168.10344827586206</v>
      </c>
      <c r="E25" s="55">
        <v>2697</v>
      </c>
      <c r="F25" s="18">
        <v>248</v>
      </c>
      <c r="G25" s="46">
        <f>((F25-E25)/E25)*100</f>
        <v>-90.80459770114942</v>
      </c>
      <c r="H25" s="55">
        <v>1</v>
      </c>
      <c r="I25" s="18">
        <v>61</v>
      </c>
      <c r="J25" s="47">
        <f>((I25-H25)/H25)*100</f>
        <v>6000</v>
      </c>
      <c r="K25" s="18"/>
      <c r="L25" s="18"/>
      <c r="M25" s="19"/>
      <c r="N25" s="25"/>
      <c r="O25" s="26"/>
      <c r="P25" s="25"/>
    </row>
    <row r="26" spans="1:16" ht="12.75">
      <c r="A26" s="11"/>
      <c r="B26" s="56"/>
      <c r="C26" s="21"/>
      <c r="D26" s="22"/>
      <c r="E26" s="56"/>
      <c r="F26" s="21"/>
      <c r="G26" s="22"/>
      <c r="H26" s="56"/>
      <c r="I26" s="21"/>
      <c r="J26" s="29"/>
      <c r="K26" s="21"/>
      <c r="L26" s="21"/>
      <c r="M26" s="21"/>
      <c r="N26" s="23"/>
      <c r="O26" s="27"/>
      <c r="P26" s="24"/>
    </row>
    <row r="27" spans="1:16" ht="12.75">
      <c r="A27" s="12" t="s">
        <v>13</v>
      </c>
      <c r="B27" s="55">
        <v>203</v>
      </c>
      <c r="C27" s="18">
        <v>128</v>
      </c>
      <c r="D27" s="46">
        <f>((C27-B27)/B27)*100</f>
        <v>-36.94581280788177</v>
      </c>
      <c r="E27" s="55">
        <v>5503</v>
      </c>
      <c r="F27" s="18">
        <v>5008</v>
      </c>
      <c r="G27" s="46">
        <f>((F27-E27)/E27)*100</f>
        <v>-8.9950935853171</v>
      </c>
      <c r="H27" s="55">
        <v>246</v>
      </c>
      <c r="I27" s="18">
        <v>160</v>
      </c>
      <c r="J27" s="47">
        <f>((I27-H27)/H27)*100</f>
        <v>-34.959349593495936</v>
      </c>
      <c r="K27" s="18"/>
      <c r="L27" s="18"/>
      <c r="M27" s="18"/>
      <c r="N27" s="25"/>
      <c r="O27" s="26"/>
      <c r="P27" s="25"/>
    </row>
    <row r="28" spans="1:16" ht="12.75">
      <c r="A28" s="11"/>
      <c r="B28" s="56"/>
      <c r="C28" s="21"/>
      <c r="D28" s="22"/>
      <c r="E28" s="56"/>
      <c r="F28" s="21"/>
      <c r="G28" s="22"/>
      <c r="H28" s="50"/>
      <c r="I28" s="21"/>
      <c r="J28" s="30"/>
      <c r="K28" s="21"/>
      <c r="L28" s="21"/>
      <c r="M28" s="21"/>
      <c r="N28" s="23"/>
      <c r="O28" s="27"/>
      <c r="P28" s="23"/>
    </row>
    <row r="29" spans="1:16" ht="12.75">
      <c r="A29" s="12" t="s">
        <v>2</v>
      </c>
      <c r="B29" s="55">
        <v>64</v>
      </c>
      <c r="C29" s="18">
        <v>40</v>
      </c>
      <c r="D29" s="46">
        <f>((C29-B29)/B29)*100</f>
        <v>-37.5</v>
      </c>
      <c r="E29" s="55">
        <v>478</v>
      </c>
      <c r="F29" s="18">
        <v>171</v>
      </c>
      <c r="G29" s="46">
        <f>((F29-E29)/E29)*100</f>
        <v>-64.22594142259415</v>
      </c>
      <c r="H29" s="55"/>
      <c r="I29" s="18"/>
      <c r="J29" s="47"/>
      <c r="K29" s="18"/>
      <c r="L29" s="18"/>
      <c r="M29" s="18"/>
      <c r="N29" s="25"/>
      <c r="O29" s="26"/>
      <c r="P29" s="25"/>
    </row>
    <row r="30" spans="1:16" ht="12.75">
      <c r="A30" s="11"/>
      <c r="B30" s="56"/>
      <c r="C30" s="21"/>
      <c r="D30" s="22"/>
      <c r="E30" s="56"/>
      <c r="F30" s="21"/>
      <c r="G30" s="22"/>
      <c r="H30" s="21"/>
      <c r="I30" s="21"/>
      <c r="J30" s="30"/>
      <c r="K30" s="32"/>
      <c r="L30" s="32"/>
      <c r="M30" s="32"/>
      <c r="N30" s="24"/>
      <c r="O30" s="28"/>
      <c r="P30" s="24"/>
    </row>
    <row r="31" spans="1:16" ht="12.75">
      <c r="A31" s="12" t="s">
        <v>5</v>
      </c>
      <c r="B31" s="55">
        <v>179</v>
      </c>
      <c r="C31" s="18">
        <v>192</v>
      </c>
      <c r="D31" s="45">
        <f>((C31-B31)/B31)*100</f>
        <v>7.262569832402235</v>
      </c>
      <c r="E31" s="55">
        <v>230</v>
      </c>
      <c r="F31" s="18">
        <v>216</v>
      </c>
      <c r="G31" s="46">
        <f>((F31-E31)/E31)*100</f>
        <v>-6.086956521739131</v>
      </c>
      <c r="H31" s="18"/>
      <c r="I31" s="18"/>
      <c r="J31" s="31"/>
      <c r="K31" s="26"/>
      <c r="L31" s="18"/>
      <c r="M31" s="18"/>
      <c r="N31" s="25"/>
      <c r="O31" s="26"/>
      <c r="P31" s="25"/>
    </row>
    <row r="32" spans="1:16" ht="13.5" thickBot="1">
      <c r="A32" s="13"/>
      <c r="B32" s="37"/>
      <c r="C32" s="38"/>
      <c r="D32" s="44"/>
      <c r="E32" s="39"/>
      <c r="F32" s="38"/>
      <c r="G32" s="38"/>
      <c r="H32" s="38"/>
      <c r="I32" s="38"/>
      <c r="J32" s="41"/>
      <c r="K32" s="40"/>
      <c r="L32" s="38"/>
      <c r="M32" s="38"/>
      <c r="N32" s="42"/>
      <c r="O32" s="40"/>
      <c r="P32" s="43"/>
    </row>
    <row r="33" spans="1:16" ht="13.5" thickBot="1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>
      <c r="A34" s="16" t="s">
        <v>4</v>
      </c>
      <c r="B34" s="36">
        <f>SUM(B15:B31)</f>
        <v>8005</v>
      </c>
      <c r="C34" s="33">
        <f>SUM(C15:C31)</f>
        <v>7622</v>
      </c>
      <c r="D34" s="34">
        <f>((C34-B34)/B34)*100</f>
        <v>-4.784509681449094</v>
      </c>
      <c r="E34" s="36">
        <f>SUM(E15:E31)</f>
        <v>459538</v>
      </c>
      <c r="F34" s="33">
        <f>SUM(F15:F31)</f>
        <v>482557</v>
      </c>
      <c r="G34" s="34">
        <f>((F34-E34)/E34)*100</f>
        <v>5.00916137512023</v>
      </c>
      <c r="H34" s="36">
        <f>SUM(H15:H31)</f>
        <v>5657</v>
      </c>
      <c r="I34" s="33">
        <f>SUM(I15:I31)</f>
        <v>5468</v>
      </c>
      <c r="J34" s="34">
        <f>((I34-H34)/H34)*100</f>
        <v>-3.340993459430794</v>
      </c>
      <c r="K34" s="35">
        <f>SUM(K15:K31)</f>
        <v>749502</v>
      </c>
      <c r="L34" s="33">
        <f>SUM(L15:L31)</f>
        <v>577501</v>
      </c>
      <c r="M34" s="34">
        <f>((L34-K34)/K34)*100</f>
        <v>-22.9487046065254</v>
      </c>
      <c r="N34" s="36">
        <f>SUM(N15:N31)</f>
        <v>121101</v>
      </c>
      <c r="O34" s="33">
        <f>SUM(O15:O32)</f>
        <v>119355</v>
      </c>
      <c r="P34" s="34">
        <f>((O34-N34)/N34)*100</f>
        <v>-1.441771744246538</v>
      </c>
    </row>
    <row r="35" ht="12.75">
      <c r="M35" s="1"/>
    </row>
    <row r="36" spans="1:13" ht="12.75">
      <c r="A36" t="s">
        <v>19</v>
      </c>
      <c r="M36" s="1"/>
    </row>
    <row r="37" spans="1:13" ht="12.75">
      <c r="A37" t="s">
        <v>20</v>
      </c>
      <c r="M37" s="1"/>
    </row>
    <row r="38" ht="12.75">
      <c r="A38" t="s">
        <v>21</v>
      </c>
    </row>
    <row r="39" ht="12.75">
      <c r="M39" t="s">
        <v>16</v>
      </c>
    </row>
  </sheetData>
  <sheetProtection/>
  <mergeCells count="24">
    <mergeCell ref="O13:O14"/>
    <mergeCell ref="G13:G14"/>
    <mergeCell ref="A13:A14"/>
    <mergeCell ref="P13:P14"/>
    <mergeCell ref="M13:M14"/>
    <mergeCell ref="H13:H14"/>
    <mergeCell ref="D13:D14"/>
    <mergeCell ref="E13:E14"/>
    <mergeCell ref="I13:I14"/>
    <mergeCell ref="B13:B14"/>
    <mergeCell ref="C13:C14"/>
    <mergeCell ref="L13:L14"/>
    <mergeCell ref="J13:J14"/>
    <mergeCell ref="N13:N14"/>
    <mergeCell ref="F13:F14"/>
    <mergeCell ref="K13:K14"/>
    <mergeCell ref="K2:Z2"/>
    <mergeCell ref="E12:G12"/>
    <mergeCell ref="H12:J12"/>
    <mergeCell ref="K12:M12"/>
    <mergeCell ref="A8:P8"/>
    <mergeCell ref="A9:P9"/>
    <mergeCell ref="N12:P12"/>
    <mergeCell ref="B12:D1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Galic</dc:creator>
  <cp:keywords/>
  <dc:description/>
  <cp:lastModifiedBy>dradas</cp:lastModifiedBy>
  <cp:lastPrinted>2012-08-14T12:59:25Z</cp:lastPrinted>
  <dcterms:created xsi:type="dcterms:W3CDTF">2006-06-06T13:31:07Z</dcterms:created>
  <dcterms:modified xsi:type="dcterms:W3CDTF">2012-11-13T08:02:50Z</dcterms:modified>
  <cp:category/>
  <cp:version/>
  <cp:contentType/>
  <cp:contentStatus/>
</cp:coreProperties>
</file>